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0F59B8E-C5C5-497C-9FC2-EC34F28A94F3}" xr6:coauthVersionLast="47" xr6:coauthVersionMax="47" xr10:uidLastSave="{00000000-0000-0000-0000-000000000000}"/>
  <bookViews>
    <workbookView xWindow="615" yWindow="1230" windowWidth="28365" windowHeight="14235" xr2:uid="{00000000-000D-0000-FFFF-FFFF00000000}"/>
  </bookViews>
  <sheets>
    <sheet name="Sheet1" sheetId="1" r:id="rId1"/>
  </sheets>
  <definedNames>
    <definedName name="_xlnm._FilterDatabase" localSheetId="0" hidden="1">Sheet1!$C$6:$O$29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O27" i="1"/>
  <c r="N27" i="1"/>
  <c r="M27" i="1"/>
  <c r="L27" i="1"/>
  <c r="K27" i="1"/>
  <c r="J27" i="1"/>
  <c r="I27" i="1"/>
  <c r="H27" i="1"/>
  <c r="G27" i="1"/>
  <c r="O24" i="1"/>
  <c r="N24" i="1"/>
  <c r="M24" i="1"/>
  <c r="L24" i="1"/>
  <c r="K24" i="1"/>
  <c r="J24" i="1"/>
  <c r="I24" i="1"/>
  <c r="H24" i="1"/>
  <c r="G24" i="1"/>
  <c r="O22" i="1"/>
  <c r="N22" i="1"/>
  <c r="M22" i="1"/>
  <c r="L22" i="1"/>
  <c r="K22" i="1"/>
  <c r="J22" i="1"/>
  <c r="I22" i="1"/>
  <c r="H22" i="1"/>
  <c r="G22" i="1"/>
  <c r="O17" i="1"/>
  <c r="N17" i="1"/>
  <c r="M17" i="1"/>
  <c r="L17" i="1"/>
  <c r="K17" i="1"/>
  <c r="J17" i="1"/>
  <c r="I17" i="1"/>
  <c r="H17" i="1"/>
  <c r="G17" i="1"/>
  <c r="O12" i="1"/>
  <c r="N12" i="1"/>
  <c r="M12" i="1"/>
  <c r="L12" i="1"/>
  <c r="K12" i="1"/>
  <c r="J12" i="1"/>
  <c r="I12" i="1"/>
  <c r="H12" i="1"/>
  <c r="G12" i="1"/>
  <c r="O10" i="1"/>
  <c r="N10" i="1"/>
  <c r="M10" i="1"/>
  <c r="L10" i="1"/>
  <c r="K10" i="1"/>
  <c r="J10" i="1"/>
  <c r="I10" i="1"/>
  <c r="H10" i="1"/>
  <c r="G10" i="1"/>
  <c r="O8" i="1"/>
  <c r="N8" i="1"/>
  <c r="M8" i="1"/>
  <c r="L8" i="1"/>
  <c r="K8" i="1"/>
  <c r="J8" i="1"/>
  <c r="I8" i="1"/>
  <c r="H8" i="1"/>
  <c r="G8" i="1"/>
  <c r="O30" i="1" l="1"/>
  <c r="G30" i="1"/>
  <c r="H30" i="1"/>
  <c r="I30" i="1"/>
  <c r="J30" i="1"/>
  <c r="K30" i="1"/>
  <c r="L30" i="1"/>
  <c r="M30" i="1"/>
  <c r="N30" i="1"/>
</calcChain>
</file>

<file path=xl/sharedStrings.xml><?xml version="1.0" encoding="utf-8"?>
<sst xmlns="http://schemas.openxmlformats.org/spreadsheetml/2006/main" count="110" uniqueCount="62">
  <si>
    <t>Crédito Inicial</t>
  </si>
  <si>
    <t>Crédito Total</t>
  </si>
  <si>
    <t>Crédito Disponible</t>
  </si>
  <si>
    <t>Saldo de Reserva</t>
  </si>
  <si>
    <t>Saldo de Crédito Retenido</t>
  </si>
  <si>
    <t>Saldo de Autorizaciones</t>
  </si>
  <si>
    <t>Saldo de Compromisos</t>
  </si>
  <si>
    <t>Pagos Netos</t>
  </si>
  <si>
    <t>Pendiente de Pago</t>
  </si>
  <si>
    <t>12.00 - VICERRECTORADO DE PLANIFICACION Y RESPONSABILIDAD SOCIAL</t>
  </si>
  <si>
    <t>1220 - DIRECCIÓN Y SERVICIOS GENERALES. FINANCIACIÓN NO AFECTADA</t>
  </si>
  <si>
    <t>249.00 - GASTOS DE FUNCIONAMIENTO DE CAMPUS, CENTROS, DEPARTAMENTOS Y</t>
  </si>
  <si>
    <t>Gastos Corrientes - Informe de Saldos Vicerrectorado de Planificación y Responsabilidad Social</t>
  </si>
  <si>
    <t>63.00 - CENTRO CYBORG</t>
  </si>
  <si>
    <t>bolsa</t>
  </si>
  <si>
    <t>12.00 - VICERRECTORADO DE PLANIFICACION Y RESPONSABILIDAD SOCIAL1220 - DIRECCIÓN Y SERVICIOS GENERALES. FINANCIACIÓN NO AFECTADA2</t>
  </si>
  <si>
    <t>12.00 - VICERRECTORADO DE PLANIFICACION Y RESPONSABILIDAD SOCIAL3251.2 - ACTIVIDADES DE PLANIFICACIÓN Y RESPONSABILIDAD SOCIAL2</t>
  </si>
  <si>
    <t>12.00 - VICERRECTORADO DE PLANIFICACION Y RESPONSABILIDAD SOCIAL4240.5 - ACTIVIDADES GENERALES481.03</t>
  </si>
  <si>
    <t>63.00 - CENTRO CYBORG1220 - DIRECCIÓN Y SERVICIOS GENERALES. FINANCIACIÓN NO AFECTADA2</t>
  </si>
  <si>
    <t>63.00 - CENTRO CYBORG1220.0.00 - DIRECCIÓN Y SERVICIOS GENERALES. FINANCIACIÓN NO AFECTADA6</t>
  </si>
  <si>
    <t>63.00 - CENTRO CYBORG1220.0.90 - DIRECCIÓN Y SERVICIOS GENERALES. FINANCIACIÓN NO AFECTADA6</t>
  </si>
  <si>
    <t>63.00 - CENTRO CYBORG1220.1 - DIRECCIÓN Y SERVICIOS GENERALES. FINANCIACIÓN NO AFECTADA2</t>
  </si>
  <si>
    <t>63.00 - CENTRO CYBORG1220.9.99 - INCORPORACIÓN DE REMANENTES6</t>
  </si>
  <si>
    <t>Total 12.00 - VICERRECTORADO DE PLANIFICACION Y RESPONSABILIDAD SOCIAL1220 - DIRECCIÓN Y SERVICIOS GENERALES. FINANCIACIÓN NO AFECTADA2</t>
  </si>
  <si>
    <t>Total 12.00 - VICERRECTORADO DE PLANIFICACION Y RESPONSABILIDAD SOCIAL3251.2 - ACTIVIDADES DE PLANIFICACIÓN Y RESPONSABILIDAD SOCIAL2</t>
  </si>
  <si>
    <t>Total 12.00 - VICERRECTORADO DE PLANIFICACION Y RESPONSABILIDAD SOCIAL4240.5 - ACTIVIDADES GENERALES481.03</t>
  </si>
  <si>
    <t>Total 63.00 - CENTRO CYBORG1220 - DIRECCIÓN Y SERVICIOS GENERALES. FINANCIACIÓN NO AFECTADA2</t>
  </si>
  <si>
    <t>Total 63.00 - CENTRO CYBORG1220.0.00 - DIRECCIÓN Y SERVICIOS GENERALES. FINANCIACIÓN NO AFECTADA6</t>
  </si>
  <si>
    <t>Total 63.00 - CENTRO CYBORG1220.0.90 - DIRECCIÓN Y SERVICIOS GENERALES. FINANCIACIÓN NO AFECTADA6</t>
  </si>
  <si>
    <t>Total 63.00 - CENTRO CYBORG1220.1 - DIRECCIÓN Y SERVICIOS GENERALES. FINANCIACIÓN NO AFECTADA2</t>
  </si>
  <si>
    <t>Total 63.00 - CENTRO CYBORG1220.9.99 - INCORPORACIÓN DE REMANENTES6</t>
  </si>
  <si>
    <t>Total general</t>
  </si>
  <si>
    <t>Denominación</t>
  </si>
  <si>
    <t>Económica</t>
  </si>
  <si>
    <t>Funcional</t>
  </si>
  <si>
    <t>Orgánica</t>
  </si>
  <si>
    <t>63.00</t>
  </si>
  <si>
    <t>12.00</t>
  </si>
  <si>
    <t xml:space="preserve">3251.2 </t>
  </si>
  <si>
    <t xml:space="preserve">4240.5 </t>
  </si>
  <si>
    <t xml:space="preserve">1220.0.00 </t>
  </si>
  <si>
    <t xml:space="preserve">1220.0.90 </t>
  </si>
  <si>
    <t xml:space="preserve">1220.1 </t>
  </si>
  <si>
    <t xml:space="preserve">1220.9.99 </t>
  </si>
  <si>
    <t xml:space="preserve">249.00 </t>
  </si>
  <si>
    <t xml:space="preserve">226.09 </t>
  </si>
  <si>
    <t xml:space="preserve">481.03 </t>
  </si>
  <si>
    <t xml:space="preserve">220.00 </t>
  </si>
  <si>
    <t xml:space="preserve">220.02 </t>
  </si>
  <si>
    <t xml:space="preserve">222.00 </t>
  </si>
  <si>
    <t xml:space="preserve">621.00 </t>
  </si>
  <si>
    <t xml:space="preserve">623.00 </t>
  </si>
  <si>
    <t xml:space="preserve">624.01 </t>
  </si>
  <si>
    <t xml:space="preserve">628.00 </t>
  </si>
  <si>
    <t xml:space="preserve">213.03 </t>
  </si>
  <si>
    <t>GASTOS DE FUNCIONAMIENTO DEL VICERRECTORADO DE PLANIFICACIÓN Y RESPONSABILIDAD SOCIAL</t>
  </si>
  <si>
    <t>ACTIVACIONES DE ECONOMÍA CIRCULAR</t>
  </si>
  <si>
    <t>AYUDAS COMPROMISO SOCIAL UMH</t>
  </si>
  <si>
    <t>GASTOS DE FUNCIONAMIENTO DEL CENTRO CYBORG</t>
  </si>
  <si>
    <t>EQUIPAMIENTO CIENTÍFICO CYBORG</t>
  </si>
  <si>
    <t>ACCIONES ESPECÍFICAS DE GESTIÓN DEL CENTRO CYBORG</t>
  </si>
  <si>
    <t>REMANENTE EQUIPAMIENTO CIENTÍFICO CYBORG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</si>
</sst>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8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/>
    <xf numFmtId="0" fontId="1" fillId="3" borderId="6" xfId="0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5" fillId="0" borderId="0" xfId="0" applyFont="1"/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4" fontId="1" fillId="3" borderId="11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left" vertical="top" wrapText="1"/>
    </xf>
    <xf numFmtId="4" fontId="1" fillId="3" borderId="11" xfId="0" applyNumberFormat="1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4" fontId="1" fillId="3" borderId="13" xfId="0" applyNumberFormat="1" applyFont="1" applyFill="1" applyBorder="1" applyAlignment="1">
      <alignment horizontal="right" vertical="top" wrapText="1"/>
    </xf>
    <xf numFmtId="4" fontId="1" fillId="3" borderId="14" xfId="0" applyNumberFormat="1" applyFont="1" applyFill="1" applyBorder="1" applyAlignment="1">
      <alignment horizontal="right" vertical="top" wrapText="1"/>
    </xf>
    <xf numFmtId="0" fontId="6" fillId="3" borderId="15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left" vertical="top"/>
    </xf>
    <xf numFmtId="4" fontId="6" fillId="3" borderId="16" xfId="0" applyNumberFormat="1" applyFont="1" applyFill="1" applyBorder="1" applyAlignment="1">
      <alignment horizontal="right" vertical="top" wrapText="1"/>
    </xf>
    <xf numFmtId="4" fontId="6" fillId="3" borderId="17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 xr:uid="{64E98337-D75F-4B79-A5D7-2F07BE94C8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533400</xdr:colOff>
      <xdr:row>4</xdr:row>
      <xdr:rowOff>184151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58E715-0856-4399-8718-9C4EC0189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6950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B1" workbookViewId="0">
      <selection activeCell="C2" sqref="C2:O5"/>
    </sheetView>
  </sheetViews>
  <sheetFormatPr baseColWidth="10" defaultColWidth="9.140625" defaultRowHeight="15" outlineLevelRow="2" x14ac:dyDescent="0.25"/>
  <cols>
    <col min="1" max="1" width="0" style="2" hidden="1" customWidth="1"/>
    <col min="2" max="2" width="3.7109375" style="2" customWidth="1"/>
    <col min="3" max="3" width="7.5703125" style="1" customWidth="1"/>
    <col min="4" max="4" width="9.42578125" style="1" customWidth="1"/>
    <col min="5" max="5" width="9" style="1" customWidth="1"/>
    <col min="6" max="6" width="67.42578125" style="1" customWidth="1"/>
    <col min="7" max="7" width="12.7109375" style="1" bestFit="1" customWidth="1"/>
    <col min="8" max="8" width="12" style="1" bestFit="1" customWidth="1"/>
    <col min="9" max="9" width="15.85546875" style="1" bestFit="1" customWidth="1"/>
    <col min="10" max="10" width="14.7109375" style="1" bestFit="1" customWidth="1"/>
    <col min="11" max="11" width="20.85546875" style="1" bestFit="1" customWidth="1"/>
    <col min="12" max="12" width="19.42578125" style="1" bestFit="1" customWidth="1"/>
    <col min="13" max="13" width="18.7109375" style="1" bestFit="1" customWidth="1"/>
    <col min="14" max="14" width="11.5703125" style="1" bestFit="1" customWidth="1"/>
    <col min="15" max="15" width="15.85546875" style="1" bestFit="1" customWidth="1"/>
    <col min="16" max="16" width="1" customWidth="1"/>
  </cols>
  <sheetData>
    <row r="1" spans="1:15" s="2" customFormat="1" ht="15.75" thickBot="1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C2" s="29" t="s">
        <v>12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15.75" thickBot="1" x14ac:dyDescent="0.3"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7" t="s">
        <v>14</v>
      </c>
      <c r="B6" s="7"/>
      <c r="C6" s="18" t="s">
        <v>35</v>
      </c>
      <c r="D6" s="17" t="s">
        <v>34</v>
      </c>
      <c r="E6" s="17" t="s">
        <v>33</v>
      </c>
      <c r="F6" s="17" t="s">
        <v>32</v>
      </c>
      <c r="G6" s="9" t="s">
        <v>0</v>
      </c>
      <c r="H6" s="9" t="s">
        <v>1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6</v>
      </c>
      <c r="N6" s="9" t="s">
        <v>7</v>
      </c>
      <c r="O6" s="10" t="s">
        <v>8</v>
      </c>
    </row>
    <row r="7" spans="1:15" hidden="1" outlineLevel="2" x14ac:dyDescent="0.25">
      <c r="A7" s="2" t="s">
        <v>15</v>
      </c>
      <c r="C7" s="11" t="s">
        <v>9</v>
      </c>
      <c r="D7" s="3" t="s">
        <v>10</v>
      </c>
      <c r="E7" s="3" t="s">
        <v>11</v>
      </c>
      <c r="F7" s="3"/>
      <c r="G7" s="4">
        <v>2000</v>
      </c>
      <c r="H7" s="4">
        <v>2000</v>
      </c>
      <c r="I7" s="4">
        <v>2000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2">
        <v>0</v>
      </c>
    </row>
    <row r="8" spans="1:15" s="2" customFormat="1" outlineLevel="1" collapsed="1" x14ac:dyDescent="0.25">
      <c r="A8" s="8" t="s">
        <v>23</v>
      </c>
      <c r="B8" s="8"/>
      <c r="C8" s="15" t="s">
        <v>37</v>
      </c>
      <c r="D8" s="16">
        <v>1220</v>
      </c>
      <c r="E8" s="16" t="s">
        <v>44</v>
      </c>
      <c r="F8" s="16" t="s">
        <v>55</v>
      </c>
      <c r="G8" s="4">
        <f t="shared" ref="G8:O8" si="0">SUBTOTAL(9,G7:G7)</f>
        <v>2000</v>
      </c>
      <c r="H8" s="4">
        <f t="shared" si="0"/>
        <v>2000</v>
      </c>
      <c r="I8" s="4">
        <f t="shared" si="0"/>
        <v>2000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12">
        <f t="shared" si="0"/>
        <v>0</v>
      </c>
    </row>
    <row r="9" spans="1:15" hidden="1" outlineLevel="2" x14ac:dyDescent="0.25">
      <c r="A9" s="2" t="s">
        <v>16</v>
      </c>
      <c r="C9" s="11" t="s">
        <v>9</v>
      </c>
      <c r="D9" s="3" t="s">
        <v>38</v>
      </c>
      <c r="E9" s="3" t="s">
        <v>45</v>
      </c>
      <c r="F9" s="16"/>
      <c r="G9" s="4">
        <v>0</v>
      </c>
      <c r="H9" s="4">
        <v>10000</v>
      </c>
      <c r="I9" s="4">
        <v>10000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2">
        <v>0</v>
      </c>
    </row>
    <row r="10" spans="1:15" s="2" customFormat="1" outlineLevel="1" collapsed="1" x14ac:dyDescent="0.25">
      <c r="A10" s="8" t="s">
        <v>24</v>
      </c>
      <c r="B10" s="8"/>
      <c r="C10" s="15" t="s">
        <v>37</v>
      </c>
      <c r="D10" s="16" t="s">
        <v>38</v>
      </c>
      <c r="E10" s="16" t="s">
        <v>45</v>
      </c>
      <c r="F10" s="16" t="s">
        <v>56</v>
      </c>
      <c r="G10" s="4">
        <f t="shared" ref="G10:O10" si="1">SUBTOTAL(9,G9:G9)</f>
        <v>0</v>
      </c>
      <c r="H10" s="4">
        <f t="shared" si="1"/>
        <v>10000</v>
      </c>
      <c r="I10" s="4">
        <f t="shared" si="1"/>
        <v>10000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12">
        <f t="shared" si="1"/>
        <v>0</v>
      </c>
    </row>
    <row r="11" spans="1:15" ht="101.25" hidden="1" outlineLevel="2" x14ac:dyDescent="0.25">
      <c r="A11" s="2" t="s">
        <v>17</v>
      </c>
      <c r="C11" s="13" t="s">
        <v>9</v>
      </c>
      <c r="D11" s="5" t="s">
        <v>39</v>
      </c>
      <c r="E11" s="5" t="s">
        <v>46</v>
      </c>
      <c r="F11" s="19"/>
      <c r="G11" s="6">
        <v>10000</v>
      </c>
      <c r="H11" s="6">
        <v>10000</v>
      </c>
      <c r="I11" s="6">
        <v>0</v>
      </c>
      <c r="J11" s="6">
        <v>0</v>
      </c>
      <c r="K11" s="6">
        <v>0</v>
      </c>
      <c r="L11" s="6">
        <v>10000</v>
      </c>
      <c r="M11" s="6">
        <v>0</v>
      </c>
      <c r="N11" s="6">
        <v>0</v>
      </c>
      <c r="O11" s="14">
        <v>0</v>
      </c>
    </row>
    <row r="12" spans="1:15" s="2" customFormat="1" outlineLevel="1" collapsed="1" x14ac:dyDescent="0.25">
      <c r="A12" s="8" t="s">
        <v>25</v>
      </c>
      <c r="B12" s="8"/>
      <c r="C12" s="15" t="s">
        <v>37</v>
      </c>
      <c r="D12" s="16" t="s">
        <v>39</v>
      </c>
      <c r="E12" s="16" t="s">
        <v>46</v>
      </c>
      <c r="F12" s="20" t="s">
        <v>57</v>
      </c>
      <c r="G12" s="6">
        <f t="shared" ref="G12:O12" si="2">SUBTOTAL(9,G11:G11)</f>
        <v>10000</v>
      </c>
      <c r="H12" s="6">
        <f t="shared" si="2"/>
        <v>10000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10000</v>
      </c>
      <c r="M12" s="6">
        <f t="shared" si="2"/>
        <v>0</v>
      </c>
      <c r="N12" s="6">
        <f t="shared" si="2"/>
        <v>0</v>
      </c>
      <c r="O12" s="14">
        <f t="shared" si="2"/>
        <v>0</v>
      </c>
    </row>
    <row r="13" spans="1:15" s="2" customFormat="1" ht="33.75" hidden="1" outlineLevel="2" x14ac:dyDescent="0.25">
      <c r="A13" s="2" t="s">
        <v>18</v>
      </c>
      <c r="C13" s="13" t="s">
        <v>13</v>
      </c>
      <c r="D13" s="5">
        <v>1220</v>
      </c>
      <c r="E13" s="5" t="s">
        <v>47</v>
      </c>
      <c r="F13" s="19"/>
      <c r="G13" s="6">
        <v>0</v>
      </c>
      <c r="H13" s="6">
        <v>0</v>
      </c>
      <c r="I13" s="6">
        <v>-352.93</v>
      </c>
      <c r="J13" s="6">
        <v>176.46</v>
      </c>
      <c r="K13" s="6">
        <v>0</v>
      </c>
      <c r="L13" s="6">
        <v>0</v>
      </c>
      <c r="M13" s="6">
        <v>0</v>
      </c>
      <c r="N13" s="6">
        <v>176.47</v>
      </c>
      <c r="O13" s="14">
        <v>0</v>
      </c>
    </row>
    <row r="14" spans="1:15" s="2" customFormat="1" ht="33.75" hidden="1" outlineLevel="2" x14ac:dyDescent="0.25">
      <c r="A14" s="2" t="s">
        <v>18</v>
      </c>
      <c r="C14" s="13" t="s">
        <v>13</v>
      </c>
      <c r="D14" s="5">
        <v>1220</v>
      </c>
      <c r="E14" s="5" t="s">
        <v>48</v>
      </c>
      <c r="F14" s="19"/>
      <c r="G14" s="6">
        <v>0</v>
      </c>
      <c r="H14" s="6">
        <v>0</v>
      </c>
      <c r="I14" s="6">
        <v>-78.19</v>
      </c>
      <c r="J14" s="6">
        <v>0</v>
      </c>
      <c r="K14" s="6">
        <v>0</v>
      </c>
      <c r="L14" s="6">
        <v>0</v>
      </c>
      <c r="M14" s="6">
        <v>0</v>
      </c>
      <c r="N14" s="6">
        <v>78.19</v>
      </c>
      <c r="O14" s="14">
        <v>0</v>
      </c>
    </row>
    <row r="15" spans="1:15" s="2" customFormat="1" ht="33.75" hidden="1" outlineLevel="2" x14ac:dyDescent="0.25">
      <c r="A15" s="2" t="s">
        <v>18</v>
      </c>
      <c r="C15" s="13" t="s">
        <v>13</v>
      </c>
      <c r="D15" s="5">
        <v>1220</v>
      </c>
      <c r="E15" s="5" t="s">
        <v>49</v>
      </c>
      <c r="F15" s="19"/>
      <c r="G15" s="6">
        <v>0</v>
      </c>
      <c r="H15" s="6">
        <v>0</v>
      </c>
      <c r="I15" s="6">
        <v>-16.989999999999998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4">
        <v>16.989999999999998</v>
      </c>
    </row>
    <row r="16" spans="1:15" s="2" customFormat="1" ht="33.75" hidden="1" outlineLevel="2" x14ac:dyDescent="0.25">
      <c r="A16" s="2" t="s">
        <v>18</v>
      </c>
      <c r="C16" s="13" t="s">
        <v>13</v>
      </c>
      <c r="D16" s="5">
        <v>1220</v>
      </c>
      <c r="E16" s="5" t="s">
        <v>44</v>
      </c>
      <c r="F16" s="19"/>
      <c r="G16" s="6">
        <v>3000</v>
      </c>
      <c r="H16" s="6">
        <v>3000</v>
      </c>
      <c r="I16" s="6">
        <v>3000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4">
        <v>0</v>
      </c>
    </row>
    <row r="17" spans="1:15" s="2" customFormat="1" outlineLevel="1" collapsed="1" x14ac:dyDescent="0.25">
      <c r="A17" s="8" t="s">
        <v>26</v>
      </c>
      <c r="B17" s="8"/>
      <c r="C17" s="15" t="s">
        <v>36</v>
      </c>
      <c r="D17" s="16">
        <v>1220</v>
      </c>
      <c r="E17" s="16" t="s">
        <v>44</v>
      </c>
      <c r="F17" s="16" t="s">
        <v>58</v>
      </c>
      <c r="G17" s="6">
        <f t="shared" ref="G17:O17" si="3">SUBTOTAL(9,G13:G16)</f>
        <v>3000</v>
      </c>
      <c r="H17" s="6">
        <f t="shared" si="3"/>
        <v>3000</v>
      </c>
      <c r="I17" s="6">
        <f t="shared" si="3"/>
        <v>2551.89</v>
      </c>
      <c r="J17" s="6">
        <f t="shared" si="3"/>
        <v>176.46</v>
      </c>
      <c r="K17" s="6">
        <f t="shared" si="3"/>
        <v>0</v>
      </c>
      <c r="L17" s="6">
        <f t="shared" si="3"/>
        <v>0</v>
      </c>
      <c r="M17" s="6">
        <f t="shared" si="3"/>
        <v>0</v>
      </c>
      <c r="N17" s="6">
        <f t="shared" si="3"/>
        <v>254.66</v>
      </c>
      <c r="O17" s="14">
        <f t="shared" si="3"/>
        <v>16.989999999999998</v>
      </c>
    </row>
    <row r="18" spans="1:15" s="2" customFormat="1" ht="33.75" hidden="1" outlineLevel="2" x14ac:dyDescent="0.25">
      <c r="A18" s="2" t="s">
        <v>19</v>
      </c>
      <c r="C18" s="13" t="s">
        <v>13</v>
      </c>
      <c r="D18" s="5" t="s">
        <v>40</v>
      </c>
      <c r="E18" s="5" t="s">
        <v>50</v>
      </c>
      <c r="F18" s="19"/>
      <c r="G18" s="6">
        <v>0</v>
      </c>
      <c r="H18" s="6">
        <v>0</v>
      </c>
      <c r="I18" s="6">
        <v>-1301.9000000000001</v>
      </c>
      <c r="J18" s="6">
        <v>0</v>
      </c>
      <c r="K18" s="6">
        <v>0</v>
      </c>
      <c r="L18" s="6">
        <v>0</v>
      </c>
      <c r="M18" s="6">
        <v>0</v>
      </c>
      <c r="N18" s="6">
        <v>1301.9000000000001</v>
      </c>
      <c r="O18" s="14">
        <v>0</v>
      </c>
    </row>
    <row r="19" spans="1:15" s="2" customFormat="1" ht="33.75" hidden="1" outlineLevel="2" x14ac:dyDescent="0.25">
      <c r="A19" s="2" t="s">
        <v>19</v>
      </c>
      <c r="C19" s="13" t="s">
        <v>13</v>
      </c>
      <c r="D19" s="5" t="s">
        <v>40</v>
      </c>
      <c r="E19" s="5" t="s">
        <v>51</v>
      </c>
      <c r="F19" s="19"/>
      <c r="G19" s="6">
        <v>0</v>
      </c>
      <c r="H19" s="6">
        <v>0</v>
      </c>
      <c r="I19" s="6">
        <v>-1103.68</v>
      </c>
      <c r="J19" s="6">
        <v>1103.68</v>
      </c>
      <c r="K19" s="6">
        <v>0</v>
      </c>
      <c r="L19" s="6">
        <v>0</v>
      </c>
      <c r="M19" s="6">
        <v>0</v>
      </c>
      <c r="N19" s="6">
        <v>0</v>
      </c>
      <c r="O19" s="14">
        <v>0</v>
      </c>
    </row>
    <row r="20" spans="1:15" s="2" customFormat="1" ht="33.75" hidden="1" outlineLevel="2" x14ac:dyDescent="0.25">
      <c r="A20" s="2" t="s">
        <v>19</v>
      </c>
      <c r="C20" s="13" t="s">
        <v>13</v>
      </c>
      <c r="D20" s="5" t="s">
        <v>40</v>
      </c>
      <c r="E20" s="5" t="s">
        <v>52</v>
      </c>
      <c r="F20" s="19"/>
      <c r="G20" s="6">
        <v>0</v>
      </c>
      <c r="H20" s="6">
        <v>0</v>
      </c>
      <c r="I20" s="6">
        <v>-840.5</v>
      </c>
      <c r="J20" s="6">
        <v>0</v>
      </c>
      <c r="K20" s="6">
        <v>0</v>
      </c>
      <c r="L20" s="6">
        <v>0</v>
      </c>
      <c r="M20" s="6">
        <v>0</v>
      </c>
      <c r="N20" s="6">
        <v>840.5</v>
      </c>
      <c r="O20" s="14">
        <v>0</v>
      </c>
    </row>
    <row r="21" spans="1:15" s="2" customFormat="1" ht="33.75" hidden="1" outlineLevel="2" x14ac:dyDescent="0.25">
      <c r="A21" s="2" t="s">
        <v>19</v>
      </c>
      <c r="C21" s="13" t="s">
        <v>13</v>
      </c>
      <c r="D21" s="5" t="s">
        <v>40</v>
      </c>
      <c r="E21" s="5" t="s">
        <v>53</v>
      </c>
      <c r="F21" s="19"/>
      <c r="G21" s="6">
        <v>75000</v>
      </c>
      <c r="H21" s="6">
        <v>75000</v>
      </c>
      <c r="I21" s="6">
        <v>75000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4">
        <v>0</v>
      </c>
    </row>
    <row r="22" spans="1:15" s="2" customFormat="1" outlineLevel="1" collapsed="1" x14ac:dyDescent="0.25">
      <c r="A22" s="8" t="s">
        <v>27</v>
      </c>
      <c r="B22" s="8"/>
      <c r="C22" s="15" t="s">
        <v>36</v>
      </c>
      <c r="D22" s="16" t="s">
        <v>40</v>
      </c>
      <c r="E22" s="16" t="s">
        <v>53</v>
      </c>
      <c r="F22" s="16" t="s">
        <v>59</v>
      </c>
      <c r="G22" s="6">
        <f t="shared" ref="G22:O22" si="4">SUBTOTAL(9,G18:G21)</f>
        <v>75000</v>
      </c>
      <c r="H22" s="6">
        <f t="shared" si="4"/>
        <v>75000</v>
      </c>
      <c r="I22" s="6">
        <f t="shared" si="4"/>
        <v>71753.919999999998</v>
      </c>
      <c r="J22" s="6">
        <f t="shared" si="4"/>
        <v>1103.68</v>
      </c>
      <c r="K22" s="6">
        <f t="shared" si="4"/>
        <v>0</v>
      </c>
      <c r="L22" s="6">
        <f t="shared" si="4"/>
        <v>0</v>
      </c>
      <c r="M22" s="6">
        <f t="shared" si="4"/>
        <v>0</v>
      </c>
      <c r="N22" s="6">
        <f t="shared" si="4"/>
        <v>2142.4</v>
      </c>
      <c r="O22" s="14">
        <f t="shared" si="4"/>
        <v>0</v>
      </c>
    </row>
    <row r="23" spans="1:15" ht="33.75" hidden="1" outlineLevel="2" x14ac:dyDescent="0.25">
      <c r="A23" s="2" t="s">
        <v>20</v>
      </c>
      <c r="C23" s="13" t="s">
        <v>13</v>
      </c>
      <c r="D23" s="5" t="s">
        <v>41</v>
      </c>
      <c r="E23" s="5" t="s">
        <v>53</v>
      </c>
      <c r="F23" s="19"/>
      <c r="G23" s="6">
        <v>0</v>
      </c>
      <c r="H23" s="6">
        <v>102646.84</v>
      </c>
      <c r="I23" s="6">
        <v>0</v>
      </c>
      <c r="J23" s="6">
        <v>15526.84</v>
      </c>
      <c r="K23" s="6">
        <v>0</v>
      </c>
      <c r="L23" s="6">
        <v>0</v>
      </c>
      <c r="M23" s="6">
        <v>87120</v>
      </c>
      <c r="N23" s="6">
        <v>0</v>
      </c>
      <c r="O23" s="14">
        <v>0</v>
      </c>
    </row>
    <row r="24" spans="1:15" s="2" customFormat="1" outlineLevel="1" collapsed="1" x14ac:dyDescent="0.25">
      <c r="A24" s="8" t="s">
        <v>28</v>
      </c>
      <c r="B24" s="8"/>
      <c r="C24" s="15" t="s">
        <v>36</v>
      </c>
      <c r="D24" s="16" t="s">
        <v>41</v>
      </c>
      <c r="E24" s="16" t="s">
        <v>53</v>
      </c>
      <c r="F24" s="16" t="s">
        <v>61</v>
      </c>
      <c r="G24" s="6">
        <f t="shared" ref="G24:O24" si="5">SUBTOTAL(9,G23:G23)</f>
        <v>0</v>
      </c>
      <c r="H24" s="6">
        <f t="shared" si="5"/>
        <v>102646.84</v>
      </c>
      <c r="I24" s="6">
        <f t="shared" si="5"/>
        <v>0</v>
      </c>
      <c r="J24" s="6">
        <f t="shared" si="5"/>
        <v>15526.84</v>
      </c>
      <c r="K24" s="6">
        <f t="shared" si="5"/>
        <v>0</v>
      </c>
      <c r="L24" s="6">
        <f t="shared" si="5"/>
        <v>0</v>
      </c>
      <c r="M24" s="6">
        <f t="shared" si="5"/>
        <v>87120</v>
      </c>
      <c r="N24" s="6">
        <f t="shared" si="5"/>
        <v>0</v>
      </c>
      <c r="O24" s="14">
        <f t="shared" si="5"/>
        <v>0</v>
      </c>
    </row>
    <row r="25" spans="1:15" ht="33.75" hidden="1" outlineLevel="2" x14ac:dyDescent="0.25">
      <c r="A25" s="2" t="s">
        <v>21</v>
      </c>
      <c r="C25" s="13" t="s">
        <v>13</v>
      </c>
      <c r="D25" s="5" t="s">
        <v>42</v>
      </c>
      <c r="E25" s="5" t="s">
        <v>54</v>
      </c>
      <c r="F25" s="19"/>
      <c r="G25" s="6">
        <v>0</v>
      </c>
      <c r="H25" s="6">
        <v>0</v>
      </c>
      <c r="I25" s="6">
        <v>-533.74</v>
      </c>
      <c r="J25" s="6">
        <v>0</v>
      </c>
      <c r="K25" s="6">
        <v>0</v>
      </c>
      <c r="L25" s="6">
        <v>0</v>
      </c>
      <c r="M25" s="6">
        <v>0</v>
      </c>
      <c r="N25" s="6">
        <v>533.74</v>
      </c>
      <c r="O25" s="14">
        <v>0</v>
      </c>
    </row>
    <row r="26" spans="1:15" ht="33.75" hidden="1" outlineLevel="2" x14ac:dyDescent="0.25">
      <c r="A26" s="2" t="s">
        <v>21</v>
      </c>
      <c r="C26" s="13" t="s">
        <v>13</v>
      </c>
      <c r="D26" s="5" t="s">
        <v>42</v>
      </c>
      <c r="E26" s="5" t="s">
        <v>44</v>
      </c>
      <c r="F26" s="19"/>
      <c r="G26" s="6">
        <v>4200</v>
      </c>
      <c r="H26" s="6">
        <v>4200</v>
      </c>
      <c r="I26" s="6">
        <v>4200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14">
        <v>0</v>
      </c>
    </row>
    <row r="27" spans="1:15" s="2" customFormat="1" outlineLevel="1" collapsed="1" x14ac:dyDescent="0.25">
      <c r="A27" s="8" t="s">
        <v>29</v>
      </c>
      <c r="B27" s="8"/>
      <c r="C27" s="15" t="s">
        <v>36</v>
      </c>
      <c r="D27" s="16" t="s">
        <v>42</v>
      </c>
      <c r="E27" s="16" t="s">
        <v>44</v>
      </c>
      <c r="F27" s="16" t="s">
        <v>60</v>
      </c>
      <c r="G27" s="6">
        <f t="shared" ref="G27:O27" si="6">SUBTOTAL(9,G25:G26)</f>
        <v>4200</v>
      </c>
      <c r="H27" s="6">
        <f t="shared" si="6"/>
        <v>4200</v>
      </c>
      <c r="I27" s="6">
        <f t="shared" si="6"/>
        <v>3666.26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533.74</v>
      </c>
      <c r="O27" s="14">
        <f t="shared" si="6"/>
        <v>0</v>
      </c>
    </row>
    <row r="28" spans="1:15" ht="33.75" hidden="1" outlineLevel="2" x14ac:dyDescent="0.25">
      <c r="A28" s="2" t="s">
        <v>22</v>
      </c>
      <c r="C28" s="13" t="s">
        <v>13</v>
      </c>
      <c r="D28" s="5" t="s">
        <v>43</v>
      </c>
      <c r="E28" s="5" t="s">
        <v>53</v>
      </c>
      <c r="F28" s="19"/>
      <c r="G28" s="6">
        <v>0</v>
      </c>
      <c r="H28" s="6">
        <v>30830.799999999999</v>
      </c>
      <c r="I28" s="6">
        <v>0</v>
      </c>
      <c r="J28" s="6">
        <v>0</v>
      </c>
      <c r="K28" s="6">
        <v>0</v>
      </c>
      <c r="L28" s="6">
        <v>0</v>
      </c>
      <c r="M28" s="6">
        <v>30830.799999999999</v>
      </c>
      <c r="N28" s="6">
        <v>0</v>
      </c>
      <c r="O28" s="14">
        <v>0</v>
      </c>
    </row>
    <row r="29" spans="1:15" s="2" customFormat="1" ht="15.75" outlineLevel="1" collapsed="1" thickBot="1" x14ac:dyDescent="0.3">
      <c r="A29" s="8" t="s">
        <v>30</v>
      </c>
      <c r="B29" s="8"/>
      <c r="C29" s="21" t="s">
        <v>36</v>
      </c>
      <c r="D29" s="22" t="s">
        <v>43</v>
      </c>
      <c r="E29" s="22" t="s">
        <v>53</v>
      </c>
      <c r="F29" s="22" t="s">
        <v>61</v>
      </c>
      <c r="G29" s="23">
        <f t="shared" ref="G29:O29" si="7">SUBTOTAL(9,G28:G28)</f>
        <v>0</v>
      </c>
      <c r="H29" s="23">
        <f t="shared" si="7"/>
        <v>30830.799999999999</v>
      </c>
      <c r="I29" s="23">
        <f t="shared" si="7"/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30830.799999999999</v>
      </c>
      <c r="N29" s="23">
        <f t="shared" si="7"/>
        <v>0</v>
      </c>
      <c r="O29" s="24">
        <f t="shared" si="7"/>
        <v>0</v>
      </c>
    </row>
    <row r="30" spans="1:15" s="2" customFormat="1" ht="15.75" thickBot="1" x14ac:dyDescent="0.3">
      <c r="A30" s="8" t="s">
        <v>31</v>
      </c>
      <c r="B30" s="8"/>
      <c r="C30" s="25"/>
      <c r="D30" s="26"/>
      <c r="E30" s="26"/>
      <c r="F30" s="26"/>
      <c r="G30" s="27">
        <f t="shared" ref="G30:O30" si="8">SUBTOTAL(9,G7:G28)</f>
        <v>94200</v>
      </c>
      <c r="H30" s="27">
        <f t="shared" si="8"/>
        <v>237677.63999999998</v>
      </c>
      <c r="I30" s="27">
        <f t="shared" si="8"/>
        <v>89972.069999999992</v>
      </c>
      <c r="J30" s="27">
        <f t="shared" si="8"/>
        <v>16806.98</v>
      </c>
      <c r="K30" s="27">
        <f t="shared" si="8"/>
        <v>0</v>
      </c>
      <c r="L30" s="27">
        <f t="shared" si="8"/>
        <v>10000</v>
      </c>
      <c r="M30" s="27">
        <f t="shared" si="8"/>
        <v>117950.8</v>
      </c>
      <c r="N30" s="27">
        <f t="shared" si="8"/>
        <v>2930.8</v>
      </c>
      <c r="O30" s="28">
        <f t="shared" si="8"/>
        <v>16.989999999999998</v>
      </c>
    </row>
  </sheetData>
  <mergeCells count="1">
    <mergeCell ref="C2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2023-06-23T12:57:37Z</dcterms:created>
  <dcterms:modified xsi:type="dcterms:W3CDTF">2023-06-27T11:51:09Z</dcterms:modified>
</cp:coreProperties>
</file>