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odriguez\Desktop\"/>
    </mc:Choice>
  </mc:AlternateContent>
  <workbookProtection workbookAlgorithmName="SHA-512" workbookHashValue="sukpsBBM0j4GiZNvEVtAkwlgnwT30QfAeIQX+q+SIyLJk9aGkVO3ILHFKuPA3lhICF6dkwwKH046Mb6rGGqKcg==" workbookSaltValue="dmoZQkXE+gFgNQTQAwMsBA==" workbookSpinCount="100000" lockStructure="1"/>
  <bookViews>
    <workbookView xWindow="0" yWindow="0" windowWidth="28800" windowHeight="12585"/>
  </bookViews>
  <sheets>
    <sheet name="Simulador CI G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4" i="1"/>
  <c r="I22" i="1"/>
  <c r="F22" i="1" s="1"/>
  <c r="I26" i="1"/>
  <c r="I24" i="1"/>
  <c r="I20" i="1" l="1"/>
  <c r="I28" i="1" s="1"/>
  <c r="F20" i="1" l="1"/>
  <c r="F28" i="1" s="1"/>
  <c r="E16" i="1"/>
</calcChain>
</file>

<file path=xl/sharedStrings.xml><?xml version="1.0" encoding="utf-8"?>
<sst xmlns="http://schemas.openxmlformats.org/spreadsheetml/2006/main" count="16" uniqueCount="16">
  <si>
    <t>BASE IMPONIBLE (€):</t>
  </si>
  <si>
    <t>SIMULACIÓN DE LA DISTRIBUCIÓN DE LOS COSTES INDIRECTOS</t>
  </si>
  <si>
    <t xml:space="preserve">     COOPERACIÓN AL DESARROLLO (€):</t>
  </si>
  <si>
    <t xml:space="preserve">     GI DEL DEPARTAMENTO (€):</t>
  </si>
  <si>
    <t xml:space="preserve">     GI PROFESOR RESPONSABLE (€):</t>
  </si>
  <si>
    <t xml:space="preserve">      TIPO DE IVA:</t>
  </si>
  <si>
    <t xml:space="preserve">      CONTRIBUCIÓN A COSTES INDIRECTOS:</t>
  </si>
  <si>
    <t>DESGLOSE CONCEPTOS</t>
  </si>
  <si>
    <t>DATOS A INFORMAR PARA REALIZAR EL CÁLCULO</t>
  </si>
  <si>
    <t xml:space="preserve">         INGRESOS BRUTOS (€):</t>
  </si>
  <si>
    <t xml:space="preserve">     CONTRIBUCIÓN PARA LA UMH (€):</t>
  </si>
  <si>
    <t>TOTAL COSTES INDIRECTOS (€):</t>
  </si>
  <si>
    <t>%</t>
  </si>
  <si>
    <t>SIMULADOR PRESUPUESTARIO</t>
  </si>
  <si>
    <t xml:space="preserve">   Tratamiento Generación de Cobros</t>
  </si>
  <si>
    <t>El simulador presenta la estructura básica del tratamiento de los costes indirectos en base a los ingresos brutos, el tipo de IVA aplicable y la contribución a costes indirectos que sea de aplicación. El total de costes indirectos a aplicar variará en función de la funcional a la que le sea de aplicación. En todo caso, la contribución para la UMH siempre será del 50%, tras el descuento por cooperación al desarrollo.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</si>
</sst>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7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2" borderId="0" xfId="0" applyFill="1" applyBorder="1"/>
    <xf numFmtId="0" fontId="0" fillId="3" borderId="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 applyBorder="1"/>
    <xf numFmtId="0" fontId="2" fillId="4" borderId="0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7" xfId="0" applyFill="1" applyBorder="1"/>
    <xf numFmtId="0" fontId="0" fillId="5" borderId="8" xfId="0" applyFill="1" applyBorder="1"/>
    <xf numFmtId="0" fontId="6" fillId="5" borderId="0" xfId="0" applyFont="1" applyFill="1" applyBorder="1"/>
    <xf numFmtId="0" fontId="5" fillId="5" borderId="0" xfId="0" applyFont="1" applyFill="1" applyBorder="1"/>
    <xf numFmtId="164" fontId="3" fillId="2" borderId="0" xfId="0" applyNumberFormat="1" applyFont="1" applyFill="1"/>
    <xf numFmtId="0" fontId="3" fillId="2" borderId="0" xfId="0" applyFont="1" applyFill="1"/>
    <xf numFmtId="0" fontId="7" fillId="5" borderId="0" xfId="0" applyFont="1" applyFill="1" applyBorder="1"/>
    <xf numFmtId="0" fontId="6" fillId="5" borderId="0" xfId="0" applyFont="1" applyFill="1" applyBorder="1" applyAlignment="1">
      <alignment horizontal="right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>
      <alignment horizontal="center" vertical="center"/>
    </xf>
    <xf numFmtId="10" fontId="3" fillId="6" borderId="12" xfId="0" applyNumberFormat="1" applyFont="1" applyFill="1" applyBorder="1" applyAlignment="1">
      <alignment horizontal="center" vertical="center"/>
    </xf>
    <xf numFmtId="10" fontId="3" fillId="6" borderId="13" xfId="0" applyNumberFormat="1" applyFont="1" applyFill="1" applyBorder="1" applyAlignment="1">
      <alignment horizontal="center" vertical="center"/>
    </xf>
    <xf numFmtId="10" fontId="3" fillId="6" borderId="14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10" fontId="3" fillId="2" borderId="0" xfId="0" applyNumberFormat="1" applyFont="1" applyFill="1" applyBorder="1" applyAlignment="1">
      <alignment horizontal="center" vertical="center"/>
    </xf>
    <xf numFmtId="10" fontId="3" fillId="2" borderId="0" xfId="0" applyNumberFormat="1" applyFont="1" applyFill="1" applyBorder="1" applyAlignment="1">
      <alignment horizontal="center"/>
    </xf>
    <xf numFmtId="0" fontId="9" fillId="2" borderId="0" xfId="0" applyFont="1" applyFill="1"/>
    <xf numFmtId="165" fontId="8" fillId="5" borderId="0" xfId="0" applyNumberFormat="1" applyFont="1" applyFill="1" applyBorder="1" applyAlignment="1">
      <alignment horizontal="center"/>
    </xf>
    <xf numFmtId="10" fontId="3" fillId="5" borderId="0" xfId="0" applyNumberFormat="1" applyFont="1" applyFill="1" applyBorder="1" applyAlignment="1">
      <alignment horizontal="center" vertical="center"/>
    </xf>
    <xf numFmtId="0" fontId="9" fillId="5" borderId="3" xfId="0" applyFont="1" applyFill="1" applyBorder="1"/>
    <xf numFmtId="0" fontId="9" fillId="5" borderId="0" xfId="0" applyFont="1" applyFill="1" applyBorder="1"/>
    <xf numFmtId="10" fontId="9" fillId="5" borderId="0" xfId="0" applyNumberFormat="1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9" fillId="5" borderId="8" xfId="0" applyFont="1" applyFill="1" applyBorder="1"/>
    <xf numFmtId="10" fontId="12" fillId="7" borderId="1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5" fontId="8" fillId="7" borderId="10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4" fontId="10" fillId="5" borderId="0" xfId="0" applyNumberFormat="1" applyFont="1" applyFill="1" applyBorder="1" applyAlignment="1">
      <alignment horizontal="center"/>
    </xf>
    <xf numFmtId="10" fontId="14" fillId="5" borderId="0" xfId="0" applyNumberFormat="1" applyFont="1" applyFill="1" applyBorder="1" applyAlignment="1">
      <alignment horizontal="center" vertical="center"/>
    </xf>
    <xf numFmtId="10" fontId="1" fillId="5" borderId="0" xfId="0" applyNumberFormat="1" applyFont="1" applyFill="1" applyBorder="1" applyAlignment="1">
      <alignment horizontal="center" vertical="center"/>
    </xf>
    <xf numFmtId="10" fontId="11" fillId="5" borderId="0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/>
    </xf>
    <xf numFmtId="4" fontId="13" fillId="7" borderId="15" xfId="0" applyNumberFormat="1" applyFont="1" applyFill="1" applyBorder="1" applyAlignment="1">
      <alignment horizontal="center" vertical="center"/>
    </xf>
    <xf numFmtId="4" fontId="13" fillId="7" borderId="11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5" fillId="2" borderId="0" xfId="0" applyFont="1" applyFill="1" applyBorder="1"/>
    <xf numFmtId="9" fontId="0" fillId="2" borderId="1" xfId="0" applyNumberFormat="1" applyFill="1" applyBorder="1" applyAlignment="1" applyProtection="1">
      <alignment horizontal="center" vertical="center"/>
      <protection locked="0"/>
    </xf>
    <xf numFmtId="9" fontId="3" fillId="2" borderId="0" xfId="0" applyNumberFormat="1" applyFont="1" applyFill="1"/>
    <xf numFmtId="10" fontId="3" fillId="2" borderId="0" xfId="0" applyNumberFormat="1" applyFont="1" applyFill="1"/>
    <xf numFmtId="10" fontId="3" fillId="2" borderId="0" xfId="0" applyNumberFormat="1" applyFont="1" applyFill="1" applyBorder="1"/>
    <xf numFmtId="0" fontId="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123825</xdr:rowOff>
    </xdr:from>
    <xdr:to>
      <xdr:col>4</xdr:col>
      <xdr:colOff>1114425</xdr:colOff>
      <xdr:row>4</xdr:row>
      <xdr:rowOff>40720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314325"/>
          <a:ext cx="3057525" cy="1021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38"/>
  <sheetViews>
    <sheetView tabSelected="1" workbookViewId="0">
      <selection activeCell="E9" sqref="E9"/>
    </sheetView>
  </sheetViews>
  <sheetFormatPr baseColWidth="10" defaultRowHeight="15" x14ac:dyDescent="0.25"/>
  <cols>
    <col min="1" max="1" width="9.28515625" style="2" customWidth="1"/>
    <col min="2" max="2" width="1.7109375" style="2" customWidth="1"/>
    <col min="3" max="3" width="11.7109375" style="2" customWidth="1"/>
    <col min="4" max="4" width="13.28515625" style="2" customWidth="1"/>
    <col min="5" max="5" width="17.85546875" style="2" customWidth="1"/>
    <col min="6" max="6" width="5.85546875" style="2" customWidth="1"/>
    <col min="7" max="7" width="12.42578125" style="2" customWidth="1"/>
    <col min="8" max="8" width="3.5703125" style="2" customWidth="1"/>
    <col min="9" max="9" width="11.42578125" style="2" customWidth="1"/>
    <col min="10" max="10" width="2.5703125" style="2" customWidth="1"/>
    <col min="11" max="11" width="12.28515625" style="2" customWidth="1"/>
    <col min="12" max="12" width="10.5703125" style="2" customWidth="1"/>
    <col min="13" max="13" width="15.5703125" style="2" customWidth="1"/>
    <col min="14" max="14" width="11.42578125" style="2"/>
    <col min="15" max="15" width="4.140625" style="2" customWidth="1"/>
    <col min="16" max="16" width="11.42578125" style="2"/>
    <col min="17" max="17" width="11.42578125" style="2" customWidth="1"/>
    <col min="18" max="16384" width="11.42578125" style="2"/>
  </cols>
  <sheetData>
    <row r="3" spans="2:21" ht="36" x14ac:dyDescent="0.55000000000000004">
      <c r="G3" s="1" t="s">
        <v>13</v>
      </c>
      <c r="I3" s="1"/>
      <c r="P3" s="66"/>
      <c r="Q3" s="66"/>
      <c r="R3" s="66"/>
      <c r="S3" s="66"/>
      <c r="T3" s="66"/>
      <c r="U3" s="66"/>
    </row>
    <row r="4" spans="2:21" ht="36" x14ac:dyDescent="0.55000000000000004">
      <c r="F4" s="1" t="s">
        <v>14</v>
      </c>
      <c r="G4" s="1"/>
      <c r="P4" s="24"/>
      <c r="Q4" s="24"/>
      <c r="R4" s="24"/>
      <c r="S4" s="24"/>
      <c r="T4" s="24"/>
      <c r="U4" s="24"/>
    </row>
    <row r="5" spans="2:21" ht="19.5" customHeight="1" thickBot="1" x14ac:dyDescent="0.3">
      <c r="P5" s="24"/>
      <c r="Q5" s="24"/>
      <c r="R5" s="24"/>
      <c r="S5" s="24"/>
      <c r="T5" s="24"/>
      <c r="U5" s="24"/>
    </row>
    <row r="6" spans="2:21" ht="19.5" customHeight="1" x14ac:dyDescent="0.25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69">
        <v>0</v>
      </c>
      <c r="Q6" s="23">
        <v>0.107</v>
      </c>
      <c r="R6" s="24"/>
      <c r="S6" s="24"/>
      <c r="T6" s="24"/>
      <c r="U6" s="24"/>
    </row>
    <row r="7" spans="2:21" ht="17.25" customHeight="1" x14ac:dyDescent="0.25">
      <c r="B7" s="8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9"/>
      <c r="P7" s="69">
        <v>0.04</v>
      </c>
      <c r="Q7" s="23">
        <v>0.13200000000000001</v>
      </c>
      <c r="R7" s="24"/>
      <c r="S7" s="24"/>
      <c r="T7" s="24"/>
      <c r="U7" s="24"/>
    </row>
    <row r="8" spans="2:21" ht="15.75" customHeight="1" thickBot="1" x14ac:dyDescent="0.3">
      <c r="B8" s="8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9"/>
      <c r="P8" s="69">
        <v>0.1</v>
      </c>
      <c r="Q8" s="23">
        <v>0.157</v>
      </c>
      <c r="R8" s="24"/>
      <c r="S8" s="24"/>
      <c r="T8" s="24"/>
      <c r="U8" s="24"/>
    </row>
    <row r="9" spans="2:21" ht="15.75" thickBot="1" x14ac:dyDescent="0.3">
      <c r="B9" s="8"/>
      <c r="C9" s="11" t="s">
        <v>9</v>
      </c>
      <c r="D9" s="10"/>
      <c r="E9" s="27"/>
      <c r="F9" s="10"/>
      <c r="G9" s="11" t="s">
        <v>5</v>
      </c>
      <c r="H9" s="10"/>
      <c r="I9" s="68"/>
      <c r="J9" s="10"/>
      <c r="K9" s="11" t="s">
        <v>6</v>
      </c>
      <c r="L9" s="10"/>
      <c r="M9" s="10"/>
      <c r="N9" s="28"/>
      <c r="O9" s="9"/>
      <c r="P9" s="69">
        <v>0.21</v>
      </c>
      <c r="Q9" s="23">
        <v>0.187</v>
      </c>
      <c r="R9" s="24"/>
      <c r="S9" s="24"/>
      <c r="T9" s="24"/>
      <c r="U9" s="24"/>
    </row>
    <row r="10" spans="2:21" x14ac:dyDescent="0.25">
      <c r="B10" s="8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9"/>
      <c r="P10" s="24"/>
      <c r="Q10" s="23">
        <v>0.20699999999999999</v>
      </c>
      <c r="R10" s="24"/>
      <c r="S10" s="24"/>
      <c r="T10" s="24"/>
      <c r="U10" s="24"/>
    </row>
    <row r="11" spans="2:21" ht="15.75" thickBot="1" x14ac:dyDescent="0.3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  <c r="P11" s="24"/>
      <c r="Q11" s="70"/>
      <c r="R11" s="24"/>
      <c r="S11" s="24"/>
      <c r="T11" s="24"/>
      <c r="U11" s="24"/>
    </row>
    <row r="12" spans="2:21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24"/>
      <c r="Q12" s="24"/>
      <c r="R12" s="24"/>
      <c r="S12" s="24"/>
      <c r="T12" s="24"/>
      <c r="U12" s="24"/>
    </row>
    <row r="13" spans="2:21" ht="15" customHeight="1" x14ac:dyDescent="0.25">
      <c r="B13" s="15"/>
      <c r="C13" s="16"/>
      <c r="D13" s="16"/>
      <c r="E13" s="16"/>
      <c r="F13" s="16"/>
      <c r="G13" s="16"/>
      <c r="H13" s="16"/>
      <c r="I13" s="16"/>
      <c r="J13" s="39"/>
      <c r="K13" s="39"/>
      <c r="L13" s="57" t="s">
        <v>15</v>
      </c>
      <c r="M13" s="58"/>
      <c r="N13" s="58"/>
      <c r="O13" s="59"/>
      <c r="P13" s="72"/>
      <c r="Q13" s="72"/>
      <c r="R13" s="72"/>
      <c r="S13" s="72"/>
      <c r="T13" s="72"/>
      <c r="U13" s="72"/>
    </row>
    <row r="14" spans="2:21" ht="18.75" x14ac:dyDescent="0.3">
      <c r="B14" s="17"/>
      <c r="C14" s="21" t="s">
        <v>1</v>
      </c>
      <c r="D14" s="21"/>
      <c r="E14" s="21"/>
      <c r="F14" s="21"/>
      <c r="G14" s="21"/>
      <c r="H14" s="18"/>
      <c r="I14" s="18"/>
      <c r="J14" s="40"/>
      <c r="K14" s="40"/>
      <c r="L14" s="60"/>
      <c r="M14" s="61"/>
      <c r="N14" s="61"/>
      <c r="O14" s="62"/>
      <c r="P14" s="72"/>
      <c r="Q14" s="72"/>
      <c r="R14" s="72"/>
      <c r="S14" s="72"/>
      <c r="T14" s="72"/>
      <c r="U14" s="72"/>
    </row>
    <row r="15" spans="2:21" ht="15.75" thickBot="1" x14ac:dyDescent="0.3">
      <c r="B15" s="17"/>
      <c r="C15" s="18"/>
      <c r="D15" s="18"/>
      <c r="E15" s="18"/>
      <c r="F15" s="18"/>
      <c r="G15" s="18"/>
      <c r="H15" s="18"/>
      <c r="I15" s="18"/>
      <c r="J15" s="40"/>
      <c r="K15" s="40"/>
      <c r="L15" s="60"/>
      <c r="M15" s="61"/>
      <c r="N15" s="61"/>
      <c r="O15" s="62"/>
      <c r="P15" s="72"/>
      <c r="Q15" s="72"/>
      <c r="R15" s="72"/>
      <c r="S15" s="72"/>
      <c r="T15" s="72"/>
      <c r="U15" s="72"/>
    </row>
    <row r="16" spans="2:21" ht="21" customHeight="1" thickBot="1" x14ac:dyDescent="0.4">
      <c r="B16" s="17"/>
      <c r="C16" s="21" t="s">
        <v>0</v>
      </c>
      <c r="D16" s="25"/>
      <c r="E16" s="29" t="str">
        <f>IF(I9="","",E9-(E9*I9))</f>
        <v/>
      </c>
      <c r="F16" s="25"/>
      <c r="G16" s="26"/>
      <c r="H16" s="25"/>
      <c r="I16" s="26"/>
      <c r="J16" s="48"/>
      <c r="K16" s="48"/>
      <c r="L16" s="60"/>
      <c r="M16" s="61"/>
      <c r="N16" s="61"/>
      <c r="O16" s="62"/>
      <c r="P16" s="72"/>
      <c r="Q16" s="72"/>
      <c r="R16" s="72"/>
      <c r="S16" s="72"/>
      <c r="T16" s="72"/>
      <c r="U16" s="72"/>
    </row>
    <row r="17" spans="2:22" x14ac:dyDescent="0.25">
      <c r="B17" s="17"/>
      <c r="C17" s="18"/>
      <c r="D17" s="18"/>
      <c r="E17" s="18"/>
      <c r="F17" s="18"/>
      <c r="G17" s="18"/>
      <c r="H17" s="18"/>
      <c r="I17" s="18"/>
      <c r="J17" s="40"/>
      <c r="K17" s="40"/>
      <c r="L17" s="60"/>
      <c r="M17" s="61"/>
      <c r="N17" s="61"/>
      <c r="O17" s="62"/>
      <c r="P17" s="72"/>
      <c r="Q17" s="72"/>
      <c r="R17" s="72"/>
      <c r="S17" s="72"/>
      <c r="T17" s="72"/>
      <c r="U17" s="72"/>
    </row>
    <row r="18" spans="2:22" ht="15.75" x14ac:dyDescent="0.25">
      <c r="B18" s="17"/>
      <c r="C18" s="22" t="s">
        <v>7</v>
      </c>
      <c r="D18" s="18"/>
      <c r="E18" s="18"/>
      <c r="F18" s="18"/>
      <c r="G18" s="18"/>
      <c r="H18" s="18"/>
      <c r="I18" s="49" t="s">
        <v>12</v>
      </c>
      <c r="J18" s="52"/>
      <c r="K18" s="51"/>
      <c r="L18" s="60"/>
      <c r="M18" s="61"/>
      <c r="N18" s="61"/>
      <c r="O18" s="62"/>
      <c r="P18" s="33"/>
      <c r="Q18" s="33"/>
      <c r="R18" s="33"/>
      <c r="S18" s="24"/>
      <c r="T18" s="24"/>
      <c r="U18" s="24"/>
    </row>
    <row r="19" spans="2:22" ht="15.75" thickBot="1" x14ac:dyDescent="0.3">
      <c r="B19" s="17"/>
      <c r="C19" s="18"/>
      <c r="D19" s="18"/>
      <c r="E19" s="18"/>
      <c r="F19" s="18"/>
      <c r="G19" s="18"/>
      <c r="H19" s="18"/>
      <c r="I19" s="50"/>
      <c r="J19" s="52"/>
      <c r="K19" s="51"/>
      <c r="L19" s="60"/>
      <c r="M19" s="61"/>
      <c r="N19" s="61"/>
      <c r="O19" s="62"/>
      <c r="P19" s="33"/>
      <c r="Q19" s="33"/>
      <c r="R19" s="33"/>
      <c r="S19" s="24"/>
      <c r="T19" s="24"/>
      <c r="U19" s="24"/>
    </row>
    <row r="20" spans="2:22" ht="16.5" thickBot="1" x14ac:dyDescent="0.3">
      <c r="B20" s="17"/>
      <c r="C20" s="4" t="s">
        <v>2</v>
      </c>
      <c r="D20" s="4"/>
      <c r="E20" s="4"/>
      <c r="F20" s="46" t="str">
        <f>IF(I28="", "", IF(N9=10.7%,E16*P20,E16*Q20))</f>
        <v/>
      </c>
      <c r="G20" s="47"/>
      <c r="H20" s="18"/>
      <c r="I20" s="30" t="str">
        <f>IF(N9="","",P20)</f>
        <v/>
      </c>
      <c r="J20" s="52"/>
      <c r="K20" s="41"/>
      <c r="L20" s="60"/>
      <c r="M20" s="61"/>
      <c r="N20" s="61"/>
      <c r="O20" s="62"/>
      <c r="P20" s="34">
        <v>7.0000000000000001E-3</v>
      </c>
      <c r="Q20" s="35">
        <v>7.0000000000000001E-3</v>
      </c>
      <c r="R20" s="71">
        <v>7.0000000000000001E-3</v>
      </c>
      <c r="S20" s="70">
        <v>7.0000000000000001E-3</v>
      </c>
      <c r="T20" s="70">
        <v>7.0000000000000001E-3</v>
      </c>
      <c r="U20" s="24"/>
    </row>
    <row r="21" spans="2:22" ht="16.5" thickBot="1" x14ac:dyDescent="0.3">
      <c r="B21" s="17"/>
      <c r="C21" s="18"/>
      <c r="D21" s="18"/>
      <c r="E21" s="18"/>
      <c r="F21" s="22"/>
      <c r="G21" s="22"/>
      <c r="H21" s="18"/>
      <c r="I21" s="31"/>
      <c r="J21" s="52"/>
      <c r="K21" s="41"/>
      <c r="L21" s="60"/>
      <c r="M21" s="61"/>
      <c r="N21" s="61"/>
      <c r="O21" s="62"/>
      <c r="P21" s="34"/>
      <c r="Q21" s="35"/>
      <c r="R21" s="71"/>
      <c r="S21" s="70"/>
      <c r="T21" s="70"/>
      <c r="U21" s="24"/>
    </row>
    <row r="22" spans="2:22" ht="16.5" thickBot="1" x14ac:dyDescent="0.3">
      <c r="B22" s="17"/>
      <c r="C22" s="4" t="s">
        <v>10</v>
      </c>
      <c r="D22" s="4"/>
      <c r="E22" s="4"/>
      <c r="F22" s="46" t="str">
        <f>IF(N9="", "",E16*I22)</f>
        <v/>
      </c>
      <c r="G22" s="47"/>
      <c r="H22" s="18"/>
      <c r="I22" s="31" t="str">
        <f>IF(N9="","",IF(N9=10.7%,P22,IF(N9=15.7%,R22,IF(N9=18.7%,S22,IF(N9=20.7%,T22,Q22)))))</f>
        <v/>
      </c>
      <c r="J22" s="52"/>
      <c r="K22" s="41"/>
      <c r="L22" s="60"/>
      <c r="M22" s="61"/>
      <c r="N22" s="61"/>
      <c r="O22" s="62"/>
      <c r="P22" s="34">
        <v>0.05</v>
      </c>
      <c r="Q22" s="35">
        <v>6.2600000000000003E-2</v>
      </c>
      <c r="R22" s="71">
        <v>7.4999999999999997E-2</v>
      </c>
      <c r="S22" s="70">
        <v>0.09</v>
      </c>
      <c r="T22" s="70">
        <v>0.1</v>
      </c>
      <c r="U22" s="24"/>
    </row>
    <row r="23" spans="2:22" ht="16.5" thickBot="1" x14ac:dyDescent="0.3">
      <c r="B23" s="17"/>
      <c r="C23" s="18"/>
      <c r="D23" s="18"/>
      <c r="E23" s="18"/>
      <c r="F23" s="22"/>
      <c r="G23" s="22"/>
      <c r="H23" s="18"/>
      <c r="I23" s="31"/>
      <c r="J23" s="52"/>
      <c r="K23" s="41"/>
      <c r="L23" s="60"/>
      <c r="M23" s="61"/>
      <c r="N23" s="61"/>
      <c r="O23" s="62"/>
      <c r="P23" s="34"/>
      <c r="Q23" s="35"/>
      <c r="R23" s="71"/>
      <c r="S23" s="70"/>
      <c r="T23" s="70"/>
      <c r="U23" s="24"/>
    </row>
    <row r="24" spans="2:22" ht="16.5" thickBot="1" x14ac:dyDescent="0.3">
      <c r="B24" s="17"/>
      <c r="C24" s="4" t="s">
        <v>3</v>
      </c>
      <c r="D24" s="4"/>
      <c r="E24" s="4"/>
      <c r="F24" s="46" t="str">
        <f>IF(OR(N9="",N9=15.7%,N9=18.7%,N9=20.7%),"", IF(N9=10.7%,E16*P24,E16*Q24))</f>
        <v/>
      </c>
      <c r="G24" s="47"/>
      <c r="H24" s="18"/>
      <c r="I24" s="31" t="str">
        <f>IF(N9="","",IF(N9=10.7%,P24,IF(OR(N9=15.7%,N9=18.7%,N9=20.7%),"",Q24)))</f>
        <v/>
      </c>
      <c r="J24" s="52"/>
      <c r="K24" s="41"/>
      <c r="L24" s="60"/>
      <c r="M24" s="61"/>
      <c r="N24" s="61"/>
      <c r="O24" s="62"/>
      <c r="P24" s="34">
        <v>2.5000000000000001E-2</v>
      </c>
      <c r="Q24" s="35">
        <v>3.1199999999999999E-2</v>
      </c>
      <c r="R24" s="71"/>
      <c r="S24" s="70"/>
      <c r="T24" s="70"/>
      <c r="U24" s="24"/>
    </row>
    <row r="25" spans="2:22" ht="16.5" thickBot="1" x14ac:dyDescent="0.3">
      <c r="B25" s="17"/>
      <c r="C25" s="18"/>
      <c r="D25" s="18"/>
      <c r="E25" s="18"/>
      <c r="F25" s="22"/>
      <c r="G25" s="22"/>
      <c r="H25" s="18"/>
      <c r="I25" s="31"/>
      <c r="J25" s="52"/>
      <c r="K25" s="41"/>
      <c r="L25" s="60"/>
      <c r="M25" s="61"/>
      <c r="N25" s="61"/>
      <c r="O25" s="62"/>
      <c r="P25" s="34"/>
      <c r="Q25" s="35"/>
      <c r="R25" s="71"/>
      <c r="S25" s="70"/>
      <c r="T25" s="70"/>
      <c r="U25" s="24"/>
    </row>
    <row r="26" spans="2:22" ht="16.5" thickBot="1" x14ac:dyDescent="0.3">
      <c r="B26" s="17"/>
      <c r="C26" s="4" t="s">
        <v>4</v>
      </c>
      <c r="D26" s="4"/>
      <c r="E26" s="4"/>
      <c r="F26" s="46" t="str">
        <f>IF(OR(N9="",N9=15.7%,N9=18.7%,N9=20.7%),"", IF(N9=10.7%,E16*P26,E16*Q26))</f>
        <v/>
      </c>
      <c r="G26" s="47"/>
      <c r="H26" s="18"/>
      <c r="I26" s="32" t="str">
        <f>IF(N9="","",IF(N9=10.7%,P26,IF(OR(N9=15.7%,N9=18.7%,N9=20.7%),"",Q26)))</f>
        <v/>
      </c>
      <c r="J26" s="52"/>
      <c r="K26" s="41"/>
      <c r="L26" s="60"/>
      <c r="M26" s="61"/>
      <c r="N26" s="61"/>
      <c r="O26" s="62"/>
      <c r="P26" s="34">
        <v>2.5000000000000001E-2</v>
      </c>
      <c r="Q26" s="35">
        <v>3.1199999999999999E-2</v>
      </c>
      <c r="R26" s="71"/>
      <c r="S26" s="70"/>
      <c r="T26" s="70"/>
      <c r="U26" s="24"/>
    </row>
    <row r="27" spans="2:22" ht="16.5" thickBot="1" x14ac:dyDescent="0.3">
      <c r="B27" s="17"/>
      <c r="C27" s="18"/>
      <c r="D27" s="18"/>
      <c r="E27" s="18"/>
      <c r="F27" s="37"/>
      <c r="G27" s="37"/>
      <c r="H27" s="18"/>
      <c r="I27" s="38"/>
      <c r="J27" s="42"/>
      <c r="K27" s="41"/>
      <c r="L27" s="60"/>
      <c r="M27" s="61"/>
      <c r="N27" s="61"/>
      <c r="O27" s="62"/>
      <c r="P27" s="34"/>
      <c r="Q27" s="35"/>
      <c r="R27" s="33"/>
      <c r="S27" s="24"/>
      <c r="T27" s="24"/>
      <c r="U27" s="24"/>
    </row>
    <row r="28" spans="2:22" ht="24" customHeight="1" thickBot="1" x14ac:dyDescent="0.3">
      <c r="B28" s="17"/>
      <c r="C28" s="55" t="s">
        <v>11</v>
      </c>
      <c r="D28" s="56"/>
      <c r="E28" s="56"/>
      <c r="F28" s="53" t="str">
        <f>IF(N9="","",SUM(F20,F22,F24,F26))</f>
        <v/>
      </c>
      <c r="G28" s="54"/>
      <c r="H28" s="18"/>
      <c r="I28" s="44" t="str">
        <f>IF(N9="","",SUM(I20,I22,I24,I26))</f>
        <v/>
      </c>
      <c r="J28" s="42"/>
      <c r="K28" s="41"/>
      <c r="L28" s="60"/>
      <c r="M28" s="61"/>
      <c r="N28" s="61"/>
      <c r="O28" s="62"/>
      <c r="P28" s="34"/>
      <c r="Q28" s="35"/>
      <c r="R28" s="33"/>
      <c r="S28" s="24"/>
      <c r="T28" s="24"/>
      <c r="U28" s="24"/>
    </row>
    <row r="29" spans="2:22" ht="15.75" thickBot="1" x14ac:dyDescent="0.3">
      <c r="B29" s="19"/>
      <c r="C29" s="20"/>
      <c r="D29" s="20"/>
      <c r="E29" s="20"/>
      <c r="F29" s="20"/>
      <c r="G29" s="20"/>
      <c r="H29" s="20"/>
      <c r="I29" s="20"/>
      <c r="J29" s="43"/>
      <c r="K29" s="43"/>
      <c r="L29" s="63"/>
      <c r="M29" s="64"/>
      <c r="N29" s="64"/>
      <c r="O29" s="65"/>
      <c r="P29" s="67"/>
      <c r="Q29" s="67"/>
      <c r="R29" s="67"/>
      <c r="S29" s="66"/>
      <c r="T29" s="66"/>
      <c r="U29" s="66"/>
    </row>
    <row r="30" spans="2:22" x14ac:dyDescent="0.25"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66"/>
      <c r="Q30" s="66"/>
      <c r="R30" s="66"/>
      <c r="S30" s="66"/>
      <c r="T30" s="66"/>
      <c r="U30" s="66"/>
      <c r="V30" s="36"/>
    </row>
    <row r="31" spans="2:22" x14ac:dyDescent="0.25"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66"/>
      <c r="Q31" s="66"/>
      <c r="R31" s="66"/>
      <c r="S31" s="66"/>
      <c r="T31" s="66"/>
      <c r="U31" s="66"/>
      <c r="V31" s="36"/>
    </row>
    <row r="32" spans="2:22" x14ac:dyDescent="0.25"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66"/>
      <c r="Q32" s="66"/>
      <c r="R32" s="66"/>
      <c r="S32" s="66"/>
      <c r="T32" s="66"/>
      <c r="U32" s="66"/>
      <c r="V32" s="36"/>
    </row>
    <row r="33" spans="3:22" x14ac:dyDescent="0.25"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66"/>
      <c r="Q33" s="66"/>
      <c r="R33" s="66"/>
      <c r="S33" s="66"/>
      <c r="T33" s="66"/>
      <c r="U33" s="66"/>
      <c r="V33" s="36"/>
    </row>
    <row r="34" spans="3:22" x14ac:dyDescent="0.25"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spans="3:22" x14ac:dyDescent="0.25"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6" spans="3:22" x14ac:dyDescent="0.25"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spans="3:22" x14ac:dyDescent="0.25"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spans="3:22" x14ac:dyDescent="0.25"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</row>
  </sheetData>
  <sheetProtection algorithmName="SHA-512" hashValue="yUmC/6sLbZpQKiMxQidMvi7rPwWD2YYL4amYnlF93hOBCkiJVVdj1w6vp4695opPqaFAJChhCjnPPEZWV/kuiQ==" saltValue="whKnUGmHe/AqiB7r8auboQ==" spinCount="100000" sheet="1" objects="1" scenarios="1" selectLockedCells="1"/>
  <mergeCells count="12">
    <mergeCell ref="F28:G28"/>
    <mergeCell ref="C28:E28"/>
    <mergeCell ref="L13:O29"/>
    <mergeCell ref="C7:N7"/>
    <mergeCell ref="F20:G20"/>
    <mergeCell ref="F22:G22"/>
    <mergeCell ref="F26:G26"/>
    <mergeCell ref="J16:K16"/>
    <mergeCell ref="I18:I19"/>
    <mergeCell ref="K18:K19"/>
    <mergeCell ref="J18:J26"/>
    <mergeCell ref="F24:G24"/>
  </mergeCells>
  <dataValidations count="2">
    <dataValidation type="list" allowBlank="1" showInputMessage="1" showErrorMessage="1" promptTitle="Eliga el porcentaje a aplicar" prompt="10,7% Norma general investigación_x000a_13,2% Investigación con resultados propiedad de la empresa_x000a_15,7% Norma general servicios generales, promoción institucional y actividades de cultura_x000a_18,7% Títulos propios_x000a_20,7% Máster Doctorado y Act. deportivas especif." sqref="N9">
      <formula1>$Q$6:$Q$10</formula1>
    </dataValidation>
    <dataValidation type="list" allowBlank="1" showInputMessage="1" showErrorMessage="1" sqref="I9">
      <formula1>$P$6:$P$9</formula1>
    </dataValidation>
  </dataValidations>
  <pageMargins left="0.7" right="0.7" top="0.75" bottom="0.75" header="0.3" footer="0.3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Simulador CI GI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Alberola, Jose Vicente</dc:creator>
  <cp:lastModifiedBy>Rodriguez Alberola, Jose Vicente</cp:lastModifiedBy>
  <cp:lastPrinted>2019-07-02T09:29:34Z</cp:lastPrinted>
  <dcterms:created xsi:type="dcterms:W3CDTF">2019-07-02T08:20:56Z</dcterms:created>
  <dcterms:modified xsi:type="dcterms:W3CDTF">2019-07-16T09:51:43Z</dcterms:modified>
</cp:coreProperties>
</file>